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источники" sheetId="1" state="visible" r:id="rId1"/>
  </sheets>
  <definedNames>
    <definedName name="_xlnm.Print_Area" localSheetId="0">источники!$A$1:$E$23</definedName>
  </definedNames>
  <calcPr/>
</workbook>
</file>

<file path=xl/sharedStrings.xml><?xml version="1.0" encoding="utf-8"?>
<sst xmlns="http://schemas.openxmlformats.org/spreadsheetml/2006/main" count="32" uniqueCount="32">
  <si>
    <t xml:space="preserve">             УТВЕРЖДЕН</t>
  </si>
  <si>
    <t xml:space="preserve">             постановлением</t>
  </si>
  <si>
    <t xml:space="preserve">             Администрации ЗАТО Северск</t>
  </si>
  <si>
    <t xml:space="preserve">             от _24.08.2026__ № _1763-па_</t>
  </si>
  <si>
    <t>ОТЧЕТ</t>
  </si>
  <si>
    <t xml:space="preserve"> об источниках финансирования дефицита бюджета ЗАТО Северск за полугодие 2026 года</t>
  </si>
  <si>
    <t>Наименование</t>
  </si>
  <si>
    <t xml:space="preserve">Код классификации источников</t>
  </si>
  <si>
    <t xml:space="preserve">Утверждено </t>
  </si>
  <si>
    <t>Исполнено</t>
  </si>
  <si>
    <t xml:space="preserve">Процент исполне-ния</t>
  </si>
  <si>
    <t xml:space="preserve">(тыс. руб.)</t>
  </si>
  <si>
    <t>%</t>
  </si>
  <si>
    <t xml:space="preserve">Источники финансирования дефицита бюджета ЗАТО Северск</t>
  </si>
  <si>
    <t xml:space="preserve">Кредиты кредитных организаций в валюте Российской Федерации</t>
  </si>
  <si>
    <t xml:space="preserve">01 02 00 00 00 0000 000</t>
  </si>
  <si>
    <t xml:space="preserve">Привлечение городскими округами кредитов от кредитных организаций в валюте Российской Федерации</t>
  </si>
  <si>
    <t xml:space="preserve">01 02 00 00 04 0000 710</t>
  </si>
  <si>
    <t xml:space="preserve">Погашение городскими округами кредитов от кредитных организаций в валюте Российской Федерации</t>
  </si>
  <si>
    <t xml:space="preserve">01 02 00 00 04 0000 810</t>
  </si>
  <si>
    <t xml:space="preserve">Бюджетные кредиты от других бюджетов бюджетной системы Российской Федерации</t>
  </si>
  <si>
    <t xml:space="preserve">01 03 00 00 00 0000 000</t>
  </si>
  <si>
    <t xml:space="preserve"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</si>
  <si>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 xml:space="preserve">01 03 01 00 04 1000 810</t>
  </si>
  <si>
    <t xml:space="preserve"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</si>
  <si>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 xml:space="preserve">01 03 01 00 04 2900 810</t>
  </si>
  <si>
    <t xml:space="preserve"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</si>
  <si>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 xml:space="preserve">01 06 10 02 04 0000 550</t>
  </si>
  <si>
    <t xml:space="preserve">Изменение остатков средств на счетах по учету средств бюджетов</t>
  </si>
  <si>
    <t xml:space="preserve">01 05 00 00 00 0000 000</t>
  </si>
  <si>
    <t xml:space="preserve">Петухова Ирина Валерьевна</t>
  </si>
  <si>
    <t xml:space="preserve">77 39 14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</si>
</sst>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0_р_."/>
    <numFmt numFmtId="161" formatCode="#,##0.0"/>
  </numFmts>
  <fonts count="4">
    <font>
      <sz val="10.000000"/>
      <color theme="1"/>
      <name val="Arial Cyr"/>
    </font>
    <font>
      <sz val="10.000000"/>
      <name val="Times New Roman"/>
    </font>
    <font>
      <sz val="12.000000"/>
      <name val="Times New Roman"/>
    </font>
    <font>
      <sz val="11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</fills>
  <borders count="3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2">
    <xf fontId="0" fillId="0" borderId="0" numFmtId="0" xfId="0"/>
    <xf fontId="1" fillId="0" borderId="0" numFmtId="0" xfId="0" applyFont="1"/>
    <xf fontId="2" fillId="0" borderId="0" numFmtId="0" xfId="0" applyFont="1" applyAlignment="1">
      <alignment vertical="top"/>
    </xf>
    <xf fontId="1" fillId="0" borderId="0" numFmtId="2" xfId="0" applyNumberFormat="1" applyFont="1" applyAlignment="1">
      <alignment horizontal="center"/>
    </xf>
    <xf fontId="1" fillId="0" borderId="0" numFmtId="0" xfId="0" applyFont="1" applyAlignment="1">
      <alignment horizontal="center"/>
    </xf>
    <xf fontId="1" fillId="0" borderId="0" numFmtId="4" xfId="0" applyNumberFormat="1" applyFont="1"/>
    <xf fontId="2" fillId="0" borderId="0" numFmtId="160" xfId="0" applyNumberFormat="1" applyFont="1" applyAlignment="1">
      <alignment horizontal="center" vertical="center"/>
    </xf>
    <xf fontId="2" fillId="0" borderId="0" numFmtId="160" xfId="0" applyNumberFormat="1" applyFont="1" applyAlignment="1">
      <alignment vertical="center"/>
    </xf>
    <xf fontId="2" fillId="0" borderId="0" numFmtId="160" xfId="0" applyNumberFormat="1" applyFont="1" applyAlignment="1">
      <alignment horizontal="center"/>
    </xf>
    <xf fontId="2" fillId="0" borderId="0" numFmtId="160" xfId="0" applyNumberFormat="1" applyFont="1"/>
    <xf fontId="2" fillId="0" borderId="0" numFmtId="160" xfId="0" applyNumberFormat="1" applyFont="1" applyAlignment="1">
      <alignment horizontal="left" vertical="center" wrapText="1"/>
    </xf>
    <xf fontId="2" fillId="0" borderId="0" numFmtId="0" xfId="0" applyFont="1" applyAlignment="1">
      <alignment horizontal="center"/>
    </xf>
    <xf fontId="2" fillId="0" borderId="0" numFmtId="2" xfId="0" applyNumberFormat="1" applyFont="1" applyAlignment="1">
      <alignment horizontal="center" vertical="center" wrapText="1"/>
    </xf>
    <xf fontId="2" fillId="0" borderId="0" numFmtId="0" xfId="0" applyFont="1" applyAlignment="1">
      <alignment horizontal="right" vertical="top"/>
    </xf>
    <xf fontId="2" fillId="0" borderId="0" numFmtId="0" xfId="0" applyFont="1"/>
    <xf fontId="2" fillId="0" borderId="0" numFmtId="0" xfId="0" applyFont="1" applyAlignment="1">
      <alignment horizontal="right"/>
    </xf>
    <xf fontId="2" fillId="0" borderId="1" numFmtId="0" xfId="0" applyFont="1" applyBorder="1" applyAlignment="1">
      <alignment horizontal="center" vertical="top" wrapText="1"/>
    </xf>
    <xf fontId="2" fillId="0" borderId="1" numFmtId="0" xfId="0" applyFont="1" applyBorder="1" applyAlignment="1">
      <alignment horizontal="center" vertical="top"/>
    </xf>
    <xf fontId="1" fillId="0" borderId="0" numFmtId="4" xfId="0" applyNumberFormat="1" applyFont="1" applyAlignment="1">
      <alignment horizontal="center" vertical="center" wrapText="1"/>
    </xf>
    <xf fontId="1" fillId="0" borderId="0" numFmtId="161" xfId="0" applyNumberFormat="1" applyFont="1" applyAlignment="1">
      <alignment horizontal="center" vertical="center" wrapText="1"/>
    </xf>
    <xf fontId="1" fillId="2" borderId="0" numFmtId="0" xfId="0" applyFont="1" applyFill="1" applyAlignment="1">
      <alignment vertical="center"/>
    </xf>
    <xf fontId="1" fillId="2" borderId="0" numFmtId="4" xfId="0" applyNumberFormat="1" applyFont="1" applyFill="1" applyAlignment="1">
      <alignment vertical="center"/>
    </xf>
    <xf fontId="2" fillId="0" borderId="1" numFmtId="0" xfId="0" applyFont="1" applyBorder="1" applyAlignment="1">
      <alignment horizontal="center" wrapText="1"/>
    </xf>
    <xf fontId="2" fillId="0" borderId="1" numFmtId="0" xfId="0" applyFont="1" applyBorder="1" applyAlignment="1">
      <alignment horizontal="center"/>
    </xf>
    <xf fontId="2" fillId="2" borderId="2" numFmtId="0" xfId="0" applyFont="1" applyFill="1" applyBorder="1" applyAlignment="1">
      <alignment horizontal="left" vertical="top" wrapText="1"/>
    </xf>
    <xf fontId="2" fillId="0" borderId="2" numFmtId="0" xfId="0" applyFont="1" applyBorder="1" applyAlignment="1">
      <alignment horizontal="center" wrapText="1"/>
    </xf>
    <xf fontId="2" fillId="0" borderId="2" numFmtId="4" xfId="0" applyNumberFormat="1" applyFont="1" applyBorder="1" applyAlignment="1">
      <alignment vertical="center"/>
    </xf>
    <xf fontId="2" fillId="0" borderId="1" numFmtId="161" xfId="0" applyNumberFormat="1" applyFont="1" applyBorder="1" applyAlignment="1">
      <alignment horizontal="right" vertical="center"/>
    </xf>
    <xf fontId="2" fillId="3" borderId="2" numFmtId="4" xfId="0" applyNumberFormat="1" applyFont="1" applyFill="1" applyBorder="1" applyAlignment="1">
      <alignment vertical="center"/>
    </xf>
    <xf fontId="2" fillId="2" borderId="2" numFmtId="4" xfId="0" applyNumberFormat="1" applyFont="1" applyFill="1" applyBorder="1" applyAlignment="1">
      <alignment horizontal="center" vertical="center"/>
    </xf>
    <xf fontId="2" fillId="0" borderId="2" numFmtId="161" xfId="0" applyNumberFormat="1" applyFont="1" applyBorder="1" applyAlignment="1">
      <alignment horizontal="right" vertical="center"/>
    </xf>
    <xf fontId="2" fillId="2" borderId="1" numFmtId="0" xfId="0" applyFont="1" applyFill="1" applyBorder="1" applyAlignment="1">
      <alignment horizontal="left" vertical="top" wrapText="1"/>
    </xf>
    <xf fontId="2" fillId="0" borderId="1" numFmtId="49" xfId="0" applyNumberFormat="1" applyFont="1" applyBorder="1" applyAlignment="1">
      <alignment horizontal="center" vertical="center" wrapText="1"/>
    </xf>
    <xf fontId="2" fillId="0" borderId="1" numFmtId="4" xfId="0" applyNumberFormat="1" applyFont="1" applyBorder="1" applyAlignment="1">
      <alignment vertical="center"/>
    </xf>
    <xf fontId="2" fillId="0" borderId="1" numFmtId="0" xfId="0" applyFont="1" applyBorder="1" applyAlignment="1">
      <alignment horizontal="left" vertical="top" wrapText="1"/>
    </xf>
    <xf fontId="2" fillId="0" borderId="1" numFmtId="49" xfId="0" applyNumberFormat="1" applyFont="1" applyBorder="1" applyAlignment="1">
      <alignment horizontal="left" vertical="top" wrapText="1"/>
    </xf>
    <xf fontId="2" fillId="0" borderId="1" numFmtId="4" xfId="0" applyNumberFormat="1" applyFont="1" applyBorder="1" applyAlignment="1">
      <alignment vertical="center" wrapText="1"/>
    </xf>
    <xf fontId="1" fillId="0" borderId="1" numFmtId="0" xfId="0" applyFont="1" applyBorder="1" applyAlignment="1">
      <alignment vertical="center"/>
    </xf>
    <xf fontId="1" fillId="0" borderId="0" numFmtId="0" xfId="0" applyFont="1" applyAlignment="1">
      <alignment vertical="center"/>
    </xf>
    <xf fontId="1" fillId="0" borderId="0" numFmtId="4" xfId="0" applyNumberFormat="1" applyFont="1" applyAlignment="1">
      <alignment vertical="center"/>
    </xf>
    <xf fontId="2" fillId="0" borderId="0" numFmtId="0" xfId="0" applyFont="1" applyAlignment="1">
      <alignment vertical="center"/>
    </xf>
    <xf fontId="3" fillId="0" borderId="0" numFmtId="3" xfId="0" applyNumberFormat="1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Zeros="0" showRuler="1" view="pageBreakPreview" zoomScale="90" workbookViewId="0">
      <selection activeCell="B3" activeCellId="0" sqref="B3"/>
    </sheetView>
  </sheetViews>
  <sheetFormatPr defaultColWidth="9.140625" defaultRowHeight="12.75"/>
  <cols>
    <col customWidth="1" min="1" max="1" style="2" width="51.28515625"/>
    <col bestFit="1" customWidth="1" min="2" max="2" style="3" width="26.7109375"/>
    <col bestFit="1" customWidth="1" min="3" max="3" style="1" width="13.140625"/>
    <col bestFit="1" customWidth="1" min="4" max="4" style="4" width="13.140625"/>
    <col customWidth="1" min="5" max="5" style="1" width="11.85546875"/>
    <col bestFit="1" customWidth="1" min="6" max="6" style="1" width="9.5703125"/>
    <col min="7" max="7" style="1" width="9.140625"/>
    <col bestFit="1" customWidth="1" min="8" max="8" style="5" width="16.85546875"/>
    <col bestFit="1" customWidth="1" min="9" max="9" style="1" width="13.140625"/>
    <col min="10" max="16384" style="1" width="9.140625"/>
  </cols>
  <sheetData>
    <row r="1" ht="15">
      <c r="B1" s="6"/>
      <c r="C1" s="7" t="s">
        <v>0</v>
      </c>
    </row>
    <row r="2" ht="26.25" customHeight="1">
      <c r="B2" s="8"/>
      <c r="C2" s="9" t="s">
        <v>1</v>
      </c>
    </row>
    <row r="3" ht="15.6" customHeight="1">
      <c r="B3" s="6"/>
      <c r="C3" s="7" t="s">
        <v>2</v>
      </c>
    </row>
    <row r="4" ht="15">
      <c r="B4" s="6"/>
      <c r="C4" s="7" t="s">
        <v>3</v>
      </c>
    </row>
    <row r="5" ht="11.25" customHeight="1">
      <c r="B5" s="10"/>
      <c r="C5" s="10"/>
      <c r="D5" s="10"/>
    </row>
    <row r="6" ht="17.25" customHeight="1">
      <c r="A6" s="11" t="s">
        <v>4</v>
      </c>
      <c r="B6" s="11"/>
      <c r="C6" s="11"/>
      <c r="D6" s="11"/>
      <c r="E6" s="11"/>
    </row>
    <row r="7" ht="21.75" customHeight="1">
      <c r="A7" s="12" t="s">
        <v>5</v>
      </c>
      <c r="B7" s="12"/>
      <c r="C7" s="12"/>
      <c r="D7" s="12"/>
      <c r="E7" s="12"/>
    </row>
    <row r="8" ht="13.5" customHeight="1">
      <c r="A8" s="13"/>
      <c r="B8" s="11"/>
      <c r="C8" s="14"/>
      <c r="D8" s="15"/>
    </row>
    <row r="9" ht="45" customHeight="1">
      <c r="A9" s="16" t="s">
        <v>6</v>
      </c>
      <c r="B9" s="16" t="s">
        <v>7</v>
      </c>
      <c r="C9" s="16" t="s">
        <v>8</v>
      </c>
      <c r="D9" s="17" t="s">
        <v>9</v>
      </c>
      <c r="E9" s="16" t="s">
        <v>10</v>
      </c>
      <c r="F9" s="18"/>
      <c r="G9" s="19"/>
      <c r="I9" s="1">
        <f>I15+I19+I20</f>
        <v>322558.29881999851</v>
      </c>
    </row>
    <row r="10" s="20" customFormat="1" ht="15.6" customHeight="1">
      <c r="A10" s="16"/>
      <c r="B10" s="16"/>
      <c r="C10" s="16" t="s">
        <v>11</v>
      </c>
      <c r="D10" s="16"/>
      <c r="E10" s="16" t="s">
        <v>12</v>
      </c>
      <c r="H10" s="21"/>
    </row>
    <row r="11" s="20" customFormat="1" ht="21" hidden="1" customHeight="1">
      <c r="A11" s="16">
        <v>1</v>
      </c>
      <c r="B11" s="22">
        <v>2</v>
      </c>
      <c r="C11" s="22">
        <v>3</v>
      </c>
      <c r="D11" s="23">
        <v>4</v>
      </c>
      <c r="E11" s="22">
        <v>5</v>
      </c>
      <c r="H11" s="21"/>
    </row>
    <row r="12" s="20" customFormat="1" ht="30">
      <c r="A12" s="24" t="s">
        <v>13</v>
      </c>
      <c r="B12" s="25"/>
      <c r="C12" s="26">
        <f>C13+C20+C16</f>
        <v>112032.70999999992</v>
      </c>
      <c r="D12" s="26">
        <f>D13+D20+D19+D16</f>
        <v>322558.30000000005</v>
      </c>
      <c r="E12" s="27">
        <f>D12/C12*100</f>
        <v>287.91439571532305</v>
      </c>
      <c r="F12" s="20">
        <v>322558.29999999999</v>
      </c>
      <c r="G12" s="21">
        <f>D12-F12</f>
        <v>5.8207660913467407e-011</v>
      </c>
      <c r="H12" s="28">
        <f>SUM(H13:H20)</f>
        <v>322558298.8199985</v>
      </c>
      <c r="I12" s="20">
        <f>H12/1000</f>
        <v>322558.29881999851</v>
      </c>
    </row>
    <row r="13" s="20" customFormat="1" ht="30">
      <c r="A13" s="24" t="s">
        <v>14</v>
      </c>
      <c r="B13" s="29" t="s">
        <v>15</v>
      </c>
      <c r="C13" s="26">
        <f>C14+C15</f>
        <v>40150.869999999937</v>
      </c>
      <c r="D13" s="26">
        <f>D14+D15</f>
        <v>-150793.46000000002</v>
      </c>
      <c r="E13" s="30"/>
      <c r="H13" s="21"/>
    </row>
    <row r="14" s="20" customFormat="1" ht="45">
      <c r="A14" s="31" t="s">
        <v>16</v>
      </c>
      <c r="B14" s="32" t="s">
        <v>17</v>
      </c>
      <c r="C14" s="33">
        <f>473490.12-41915.4-112032.71</f>
        <v>319542.00999999995</v>
      </c>
      <c r="D14" s="33"/>
      <c r="E14" s="30">
        <f t="shared" ref="E14:E17" si="0">D14/C14*100</f>
        <v>0</v>
      </c>
      <c r="F14" s="21"/>
      <c r="H14" s="21"/>
    </row>
    <row r="15" s="20" customFormat="1" ht="45">
      <c r="A15" s="34" t="s">
        <v>18</v>
      </c>
      <c r="B15" s="32" t="s">
        <v>19</v>
      </c>
      <c r="C15" s="33">
        <f>-279391.14</f>
        <v>-279391.14000000001</v>
      </c>
      <c r="D15" s="33">
        <f>-70000-80793.46</f>
        <v>-150793.46000000002</v>
      </c>
      <c r="E15" s="30">
        <f t="shared" si="0"/>
        <v>53.972169625708254</v>
      </c>
      <c r="F15" s="21"/>
      <c r="H15" s="21">
        <v>-150793460</v>
      </c>
      <c r="I15" s="20">
        <f>H15/1000</f>
        <v>-150793.45999999999</v>
      </c>
    </row>
    <row r="16" s="20" customFormat="1" ht="30">
      <c r="A16" s="31" t="s">
        <v>20</v>
      </c>
      <c r="B16" s="32" t="s">
        <v>21</v>
      </c>
      <c r="C16" s="33">
        <f>C17+C18</f>
        <v>-26045.139999999999</v>
      </c>
      <c r="D16" s="33">
        <f>D17</f>
        <v>0</v>
      </c>
      <c r="E16" s="27">
        <f t="shared" si="0"/>
        <v>0</v>
      </c>
      <c r="H16" s="21"/>
    </row>
    <row r="17" s="20" customFormat="1" ht="75">
      <c r="A17" s="35" t="s">
        <v>22</v>
      </c>
      <c r="B17" s="32" t="s">
        <v>23</v>
      </c>
      <c r="C17" s="36">
        <v>-20077.919999999998</v>
      </c>
      <c r="D17" s="27"/>
      <c r="E17" s="27">
        <f t="shared" si="0"/>
        <v>0</v>
      </c>
      <c r="H17" s="21"/>
    </row>
    <row r="18" s="20" customFormat="1" ht="225">
      <c r="A18" s="34" t="s">
        <v>24</v>
      </c>
      <c r="B18" s="32" t="s">
        <v>25</v>
      </c>
      <c r="C18" s="36">
        <v>-5967.2200000000003</v>
      </c>
      <c r="D18" s="27"/>
      <c r="E18" s="27"/>
      <c r="H18" s="21"/>
    </row>
    <row r="19" s="20" customFormat="1" ht="195">
      <c r="A19" s="31" t="s">
        <v>26</v>
      </c>
      <c r="B19" s="32" t="s">
        <v>27</v>
      </c>
      <c r="C19" s="33"/>
      <c r="D19" s="33">
        <v>740924.81000000006</v>
      </c>
      <c r="E19" s="37"/>
      <c r="H19" s="21">
        <v>740924804.72000003</v>
      </c>
      <c r="I19" s="20">
        <f t="shared" ref="I19:I20" si="1">H19/1000</f>
        <v>740924.80472000001</v>
      </c>
    </row>
    <row r="20" s="38" customFormat="1" ht="30">
      <c r="A20" s="31" t="s">
        <v>28</v>
      </c>
      <c r="B20" s="32" t="s">
        <v>29</v>
      </c>
      <c r="C20" s="33">
        <v>97926.979999999996</v>
      </c>
      <c r="D20" s="33">
        <v>-267573.04999999999</v>
      </c>
      <c r="E20" s="27"/>
      <c r="H20" s="39">
        <v>-267573045.90000153</v>
      </c>
      <c r="I20" s="20">
        <f t="shared" si="1"/>
        <v>-267573.04590000154</v>
      </c>
    </row>
    <row r="21" ht="15.75" customHeight="1"/>
    <row r="22" ht="15">
      <c r="A22" s="40" t="s">
        <v>30</v>
      </c>
    </row>
    <row r="23" ht="14.25">
      <c r="A23" s="41" t="s">
        <v>31</v>
      </c>
    </row>
    <row r="38" ht="12.75">
      <c r="A38" s="1"/>
    </row>
  </sheetData>
  <mergeCells count="6">
    <mergeCell ref="B5:D5"/>
    <mergeCell ref="A6:E6"/>
    <mergeCell ref="A7:E7"/>
    <mergeCell ref="A9:A10"/>
    <mergeCell ref="B9:B10"/>
    <mergeCell ref="C10:D10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0" fitToHeight="0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Trofimova</cp:lastModifiedBy>
  <cp:revision>1</cp:revision>
  <dcterms:created xsi:type="dcterms:W3CDTF">2003-11-12T05:35:25Z</dcterms:created>
  <dcterms:modified xsi:type="dcterms:W3CDTF">2026-08-24T08:21:21Z</dcterms:modified>
</cp:coreProperties>
</file>